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05" windowWidth="12120" windowHeight="4170" tabRatio="690" activeTab="0"/>
  </bookViews>
  <sheets>
    <sheet name="прогноз" sheetId="1" r:id="rId1"/>
  </sheets>
  <definedNames>
    <definedName name="_xlnm.Print_Titles" localSheetId="0">'прогноз'!$5:$6</definedName>
  </definedNames>
  <calcPr fullCalcOnLoad="1"/>
</workbook>
</file>

<file path=xl/sharedStrings.xml><?xml version="1.0" encoding="utf-8"?>
<sst xmlns="http://schemas.openxmlformats.org/spreadsheetml/2006/main" count="73" uniqueCount="73">
  <si>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</si>
  <si>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</si>
  <si>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</si>
  <si>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</si>
  <si>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АДМИНИСТРАТИВНЫЕ ПЛАТЕЖИ И СБОРЫ</t>
  </si>
  <si>
    <t>Сумма по проекту закона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</si>
  <si>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</si>
  <si>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</si>
  <si>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</si>
  <si>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</si>
  <si>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</si>
  <si>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</si>
  <si>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</si>
  <si>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</si>
  <si>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</si>
  <si>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</si>
  <si>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</si>
  <si>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</si>
  <si>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</si>
  <si>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</si>
  <si>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</si>
  <si>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</si>
  <si>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</si>
  <si>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</si>
  <si>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</si>
  <si>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</si>
  <si>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</si>
  <si>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</si>
  <si>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</si>
  <si>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</si>
  <si>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</si>
  <si>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</si>
  <si>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3 00 00000 00 0000 000</t>
  </si>
  <si>
    <t>ДОХОДЫ от предпринимательской и иной приносящей доход деятельности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</si>
  <si>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</si>
  <si>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</si>
  <si>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ДЕФИЦИТ БЮДЖЕТА (-), ПРОФИЦИТ БЮДЖЕТА (+)</t>
  </si>
  <si>
    <t>ГОСУДАРСТВЕННАЯ ПОШЛИНА</t>
  </si>
  <si>
    <t>ЗДРАВООХРАНЕНИЕ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</si>
  <si>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</si>
  <si>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</si>
  <si>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</si>
  <si>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</si>
  <si>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</si>
  <si>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</si>
  <si>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</si>
  <si>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</si>
  <si>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</si>
  <si>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</si>
  <si>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</si>
  <si>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</si>
  <si>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</si>
  <si>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</si>
  <si>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2000000000 0000 000</t>
  </si>
  <si>
    <t>1 01 00000 00 0000 000</t>
  </si>
  <si>
    <t>1 03 00000 00 0000 000</t>
  </si>
  <si>
    <t>1 05 00000 00 0000 000</t>
  </si>
  <si>
    <t>1 06 00000 00 0000 000</t>
  </si>
  <si>
    <t>1 07 00000 00 0000 000</t>
  </si>
  <si>
    <t>1 08 00000 00 0000 000</t>
  </si>
  <si>
    <t>1 09 00000 00 0000 000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</si>
  <si>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</si>
  <si>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</si>
  <si>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</si>
  <si>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</si>
  <si>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</si>
  <si>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</si>
  <si>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</si>
  <si>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 xml:space="preserve">НАЛОГОВЫЕ И НЕНАЛОГОВЫЕ ДОХОДЫ                                       </t>
  </si>
  <si>
    <t>Бюджеты поселений</t>
  </si>
  <si>
    <t>9900</t>
  </si>
  <si>
    <t>УСЛОВНО УТВЕРЖДЕННЫЕ РАСХОДЫ</t>
  </si>
  <si>
    <t>ПРОГНОЗ ОСНОВНЫХ ХАРАКТЕРИСТИК  БЮДЖЕТА ПЕСОЧЕНСКОГО ОБРАЗОВАНИЯ "ПЕСОЧЕНСКОЕСЕЛЬСКОЕ ПОСЕЛЕНИЕ"  НА 2020 ГОД И НА ПЛАНОВЫЙ ПЕРИОД 2021 И 2022 ГОДОВ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</si>
</sst>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81" fontId="4" fillId="34" borderId="10" xfId="0" applyNumberFormat="1" applyFont="1" applyFill="1" applyBorder="1" applyAlignment="1">
      <alignment horizontal="center" vertical="center"/>
    </xf>
    <xf numFmtId="186" fontId="4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201" fontId="4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181" fontId="6" fillId="34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201" fontId="7" fillId="0" borderId="0" xfId="0" applyNumberFormat="1" applyFont="1" applyFill="1" applyBorder="1" applyAlignment="1">
      <alignment vertical="center" wrapText="1"/>
    </xf>
    <xf numFmtId="201" fontId="6" fillId="0" borderId="0" xfId="0" applyNumberFormat="1" applyFont="1" applyFill="1" applyBorder="1" applyAlignment="1">
      <alignment vertical="center" wrapText="1"/>
    </xf>
    <xf numFmtId="201" fontId="7" fillId="37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5" zoomScaleNormal="75" zoomScalePageLayoutView="0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28" sqref="H28"/>
    </sheetView>
  </sheetViews>
  <sheetFormatPr defaultColWidth="9.00390625" defaultRowHeight="12.75"/>
  <cols>
    <col min="1" max="1" width="26.375" style="3" customWidth="1"/>
    <col min="2" max="2" width="36.75390625" style="3" customWidth="1"/>
    <col min="3" max="3" width="19.125" style="3" hidden="1" customWidth="1"/>
    <col min="4" max="4" width="17.75390625" style="3" hidden="1" customWidth="1"/>
    <col min="5" max="5" width="7.625" style="3" hidden="1" customWidth="1"/>
    <col min="6" max="8" width="15.375" style="3" bestFit="1" customWidth="1"/>
    <col min="9" max="9" width="12.875" style="3" hidden="1" customWidth="1"/>
    <col min="10" max="10" width="13.25390625" style="3" hidden="1" customWidth="1"/>
    <col min="11" max="11" width="12.875" style="3" hidden="1" customWidth="1"/>
    <col min="12" max="12" width="9.125" style="3" hidden="1" customWidth="1"/>
    <col min="13" max="15" width="13.25390625" style="3" hidden="1" customWidth="1"/>
    <col min="16" max="16" width="1.75390625" style="3" customWidth="1"/>
    <col min="17" max="19" width="13.25390625" style="3" bestFit="1" customWidth="1"/>
    <col min="20" max="16384" width="9.125" style="3" customWidth="1"/>
  </cols>
  <sheetData>
    <row r="1" spans="1:8" ht="15.75">
      <c r="A1" s="44" t="s">
        <v>72</v>
      </c>
      <c r="B1" s="44"/>
      <c r="C1" s="44"/>
      <c r="D1" s="44"/>
      <c r="E1" s="44"/>
      <c r="F1" s="44"/>
      <c r="G1" s="44"/>
      <c r="H1" s="44"/>
    </row>
    <row r="2" spans="1:8" ht="36" customHeight="1">
      <c r="A2" s="44"/>
      <c r="B2" s="44"/>
      <c r="C2" s="44"/>
      <c r="D2" s="44"/>
      <c r="E2" s="44"/>
      <c r="F2" s="44"/>
      <c r="G2" s="44"/>
      <c r="H2" s="44"/>
    </row>
    <row r="3" spans="1:8" ht="9.75" customHeight="1" hidden="1">
      <c r="A3" s="44"/>
      <c r="B3" s="44"/>
      <c r="C3" s="44"/>
      <c r="D3" s="44"/>
      <c r="E3" s="44"/>
      <c r="F3" s="44"/>
      <c r="G3" s="44"/>
      <c r="H3" s="44"/>
    </row>
    <row r="4" spans="2:3" ht="15.75">
      <c r="B4" s="4"/>
      <c r="C4" s="5"/>
    </row>
    <row r="5" spans="1:8" ht="32.25" customHeight="1">
      <c r="A5" s="49" t="s">
        <v>31</v>
      </c>
      <c r="B5" s="49" t="s">
        <v>30</v>
      </c>
      <c r="C5" s="18" t="s">
        <v>5</v>
      </c>
      <c r="D5" s="1"/>
      <c r="E5" s="1"/>
      <c r="F5" s="45" t="s">
        <v>69</v>
      </c>
      <c r="G5" s="46"/>
      <c r="H5" s="46"/>
    </row>
    <row r="6" spans="1:8" s="4" customFormat="1" ht="24.75" customHeight="1">
      <c r="A6" s="50"/>
      <c r="B6" s="50"/>
      <c r="C6" s="36"/>
      <c r="D6" s="39"/>
      <c r="E6" s="39"/>
      <c r="F6" s="36">
        <v>2021</v>
      </c>
      <c r="G6" s="36">
        <v>2022</v>
      </c>
      <c r="H6" s="36">
        <v>2023</v>
      </c>
    </row>
    <row r="7" spans="1:8" ht="15.75" customHeight="1">
      <c r="A7" s="19">
        <v>1</v>
      </c>
      <c r="B7" s="19">
        <v>2</v>
      </c>
      <c r="C7" s="19"/>
      <c r="D7" s="2"/>
      <c r="E7" s="2"/>
      <c r="F7" s="19">
        <v>6</v>
      </c>
      <c r="G7" s="19">
        <v>7</v>
      </c>
      <c r="H7" s="19">
        <v>8</v>
      </c>
    </row>
    <row r="8" spans="1:8" s="4" customFormat="1" ht="39" customHeight="1">
      <c r="A8" s="13" t="s">
        <v>6</v>
      </c>
      <c r="B8" s="13" t="s">
        <v>68</v>
      </c>
      <c r="C8" s="14" t="e">
        <f>C9+C10+C11+C12+C13+#REF!</f>
        <v>#REF!</v>
      </c>
      <c r="D8" s="15"/>
      <c r="E8" s="13"/>
      <c r="F8" s="25">
        <v>564200</v>
      </c>
      <c r="G8" s="25">
        <v>568200</v>
      </c>
      <c r="H8" s="25">
        <v>570200</v>
      </c>
    </row>
    <row r="9" spans="1:8" ht="33.75" customHeight="1">
      <c r="A9" s="24" t="s">
        <v>54</v>
      </c>
      <c r="B9" s="23" t="s">
        <v>44</v>
      </c>
      <c r="C9" s="6" t="e">
        <f>#REF!+#REF!+#REF!</f>
        <v>#REF!</v>
      </c>
      <c r="D9" s="1"/>
      <c r="E9" s="1"/>
      <c r="F9" s="37">
        <v>98000</v>
      </c>
      <c r="G9" s="37">
        <v>98000</v>
      </c>
      <c r="H9" s="37">
        <v>97000</v>
      </c>
    </row>
    <row r="10" spans="1:8" ht="61.5" customHeight="1">
      <c r="A10" s="24" t="s">
        <v>55</v>
      </c>
      <c r="B10" s="23" t="s">
        <v>45</v>
      </c>
      <c r="C10" s="6" t="e">
        <f>#REF!+#REF!+#REF!</f>
        <v>#REF!</v>
      </c>
      <c r="D10" s="1"/>
      <c r="E10" s="1"/>
      <c r="F10" s="37"/>
      <c r="G10" s="37"/>
      <c r="H10" s="37"/>
    </row>
    <row r="11" spans="1:8" s="7" customFormat="1" ht="34.5" customHeight="1">
      <c r="A11" s="24" t="s">
        <v>56</v>
      </c>
      <c r="B11" s="23" t="s">
        <v>46</v>
      </c>
      <c r="C11" s="6" t="e">
        <f>#REF!+#REF!+#REF!</f>
        <v>#REF!</v>
      </c>
      <c r="D11" s="8"/>
      <c r="E11" s="2"/>
      <c r="F11" s="37">
        <v>0</v>
      </c>
      <c r="G11" s="37">
        <v>0</v>
      </c>
      <c r="H11" s="37">
        <v>0</v>
      </c>
    </row>
    <row r="12" spans="1:8" ht="27.75" customHeight="1">
      <c r="A12" s="24" t="s">
        <v>57</v>
      </c>
      <c r="B12" s="23" t="s">
        <v>47</v>
      </c>
      <c r="C12" s="6" t="e">
        <f>#REF!</f>
        <v>#REF!</v>
      </c>
      <c r="D12" s="1"/>
      <c r="E12" s="1"/>
      <c r="F12" s="37">
        <v>446000</v>
      </c>
      <c r="G12" s="37">
        <v>450000</v>
      </c>
      <c r="H12" s="37">
        <v>453000</v>
      </c>
    </row>
    <row r="13" spans="1:8" ht="63" hidden="1">
      <c r="A13" s="24" t="s">
        <v>58</v>
      </c>
      <c r="B13" s="23" t="s">
        <v>48</v>
      </c>
      <c r="C13" s="6" t="e">
        <f>#REF!+#REF!+#REF!+#REF!+#REF!+#REF!</f>
        <v>#REF!</v>
      </c>
      <c r="D13" s="1"/>
      <c r="E13" s="1"/>
      <c r="F13" s="37"/>
      <c r="G13" s="37"/>
      <c r="H13" s="37"/>
    </row>
    <row r="14" spans="1:8" ht="36.75" customHeight="1">
      <c r="A14" s="24" t="s">
        <v>59</v>
      </c>
      <c r="B14" s="23" t="s">
        <v>37</v>
      </c>
      <c r="C14" s="6"/>
      <c r="D14" s="1"/>
      <c r="E14" s="1"/>
      <c r="F14" s="37"/>
      <c r="G14" s="37"/>
      <c r="H14" s="37"/>
    </row>
    <row r="15" spans="1:8" ht="78.75">
      <c r="A15" s="24" t="s">
        <v>60</v>
      </c>
      <c r="B15" s="23" t="s">
        <v>34</v>
      </c>
      <c r="C15" s="6"/>
      <c r="D15" s="1"/>
      <c r="E15" s="1"/>
      <c r="F15" s="37"/>
      <c r="G15" s="37"/>
      <c r="H15" s="37"/>
    </row>
    <row r="16" spans="1:8" ht="78.75">
      <c r="A16" s="24" t="s">
        <v>61</v>
      </c>
      <c r="B16" s="23" t="s">
        <v>49</v>
      </c>
      <c r="C16" s="6"/>
      <c r="D16" s="1"/>
      <c r="E16" s="1"/>
      <c r="F16" s="37"/>
      <c r="G16" s="37"/>
      <c r="H16" s="37"/>
    </row>
    <row r="17" spans="1:8" ht="31.5">
      <c r="A17" s="24" t="s">
        <v>62</v>
      </c>
      <c r="B17" s="23" t="s">
        <v>7</v>
      </c>
      <c r="C17" s="6"/>
      <c r="D17" s="1"/>
      <c r="E17" s="1"/>
      <c r="F17" s="37"/>
      <c r="G17" s="37"/>
      <c r="H17" s="37"/>
    </row>
    <row r="18" spans="1:8" s="7" customFormat="1" ht="63">
      <c r="A18" s="24" t="s">
        <v>63</v>
      </c>
      <c r="B18" s="23" t="s">
        <v>0</v>
      </c>
      <c r="C18" s="6"/>
      <c r="D18" s="2"/>
      <c r="E18" s="2"/>
      <c r="F18" s="37"/>
      <c r="G18" s="37"/>
      <c r="H18" s="37"/>
    </row>
    <row r="19" spans="1:8" s="7" customFormat="1" ht="47.25">
      <c r="A19" s="24" t="s">
        <v>64</v>
      </c>
      <c r="B19" s="23" t="s">
        <v>8</v>
      </c>
      <c r="C19" s="6"/>
      <c r="D19" s="2"/>
      <c r="E19" s="2"/>
      <c r="F19" s="37"/>
      <c r="G19" s="37"/>
      <c r="H19" s="37"/>
    </row>
    <row r="20" spans="1:8" ht="31.5">
      <c r="A20" s="24" t="s">
        <v>65</v>
      </c>
      <c r="B20" s="23" t="s">
        <v>4</v>
      </c>
      <c r="C20" s="6" t="e">
        <f>#REF!+#REF!</f>
        <v>#REF!</v>
      </c>
      <c r="D20" s="1"/>
      <c r="E20" s="1"/>
      <c r="F20" s="37"/>
      <c r="G20" s="37"/>
      <c r="H20" s="37"/>
    </row>
    <row r="21" spans="1:8" ht="31.5">
      <c r="A21" s="24" t="s">
        <v>66</v>
      </c>
      <c r="B21" s="23" t="s">
        <v>9</v>
      </c>
      <c r="C21" s="6"/>
      <c r="D21" s="1"/>
      <c r="E21" s="1"/>
      <c r="F21" s="37"/>
      <c r="G21" s="37"/>
      <c r="H21" s="37"/>
    </row>
    <row r="22" spans="1:8" s="7" customFormat="1" ht="31.5">
      <c r="A22" s="24" t="s">
        <v>67</v>
      </c>
      <c r="B22" s="23" t="s">
        <v>35</v>
      </c>
      <c r="C22" s="6"/>
      <c r="D22" s="2"/>
      <c r="E22" s="2"/>
      <c r="F22" s="37"/>
      <c r="G22" s="37"/>
      <c r="H22" s="37"/>
    </row>
    <row r="23" spans="1:9" s="7" customFormat="1" ht="31.5">
      <c r="A23" s="26" t="s">
        <v>53</v>
      </c>
      <c r="B23" s="27" t="s">
        <v>1</v>
      </c>
      <c r="C23" s="28">
        <v>3926279</v>
      </c>
      <c r="D23" s="16"/>
      <c r="E23" s="16"/>
      <c r="F23" s="41">
        <v>1365095</v>
      </c>
      <c r="G23" s="41">
        <v>1361983</v>
      </c>
      <c r="H23" s="41">
        <v>1363413</v>
      </c>
      <c r="I23" s="9"/>
    </row>
    <row r="24" spans="1:8" s="7" customFormat="1" ht="35.25" customHeight="1" hidden="1">
      <c r="A24" s="12" t="s">
        <v>32</v>
      </c>
      <c r="B24" s="12" t="s">
        <v>33</v>
      </c>
      <c r="C24" s="20"/>
      <c r="D24" s="10"/>
      <c r="E24" s="10"/>
      <c r="F24" s="40"/>
      <c r="G24" s="40"/>
      <c r="H24" s="40"/>
    </row>
    <row r="25" spans="1:9" s="7" customFormat="1" ht="24.75" customHeight="1">
      <c r="A25" s="51" t="s">
        <v>2</v>
      </c>
      <c r="B25" s="52"/>
      <c r="C25" s="29"/>
      <c r="D25" s="29"/>
      <c r="E25" s="29"/>
      <c r="F25" s="42">
        <f>F23+F8</f>
        <v>1929295</v>
      </c>
      <c r="G25" s="42">
        <f>G23+G8</f>
        <v>1930183</v>
      </c>
      <c r="H25" s="42">
        <f>H23+H8</f>
        <v>1933613</v>
      </c>
      <c r="I25" s="9"/>
    </row>
    <row r="26" spans="1:10" s="7" customFormat="1" ht="26.25" customHeight="1">
      <c r="A26" s="45" t="s">
        <v>3</v>
      </c>
      <c r="B26" s="45"/>
      <c r="C26" s="45"/>
      <c r="D26" s="45"/>
      <c r="E26" s="45"/>
      <c r="F26" s="45"/>
      <c r="G26" s="45"/>
      <c r="H26" s="45"/>
      <c r="J26" s="33"/>
    </row>
    <row r="27" spans="1:15" s="4" customFormat="1" ht="31.5">
      <c r="A27" s="21" t="s">
        <v>19</v>
      </c>
      <c r="B27" s="32" t="s">
        <v>11</v>
      </c>
      <c r="C27" s="1"/>
      <c r="D27" s="1"/>
      <c r="E27" s="1"/>
      <c r="F27" s="37">
        <v>1615973</v>
      </c>
      <c r="G27" s="37">
        <v>1615973</v>
      </c>
      <c r="H27" s="37">
        <v>1615973</v>
      </c>
      <c r="I27" s="35">
        <v>24794.1</v>
      </c>
      <c r="J27" s="35">
        <v>18305</v>
      </c>
      <c r="K27" s="35">
        <v>11962</v>
      </c>
      <c r="M27" s="35">
        <v>24794.1</v>
      </c>
      <c r="N27" s="35">
        <v>18305</v>
      </c>
      <c r="O27" s="35">
        <v>11962</v>
      </c>
    </row>
    <row r="28" spans="1:15" s="7" customFormat="1" ht="24" customHeight="1">
      <c r="A28" s="21" t="s">
        <v>20</v>
      </c>
      <c r="B28" s="32" t="s">
        <v>12</v>
      </c>
      <c r="C28" s="1"/>
      <c r="D28" s="1"/>
      <c r="E28" s="1"/>
      <c r="F28" s="37">
        <v>88836</v>
      </c>
      <c r="G28" s="37">
        <v>89724</v>
      </c>
      <c r="H28" s="37">
        <v>93154</v>
      </c>
      <c r="I28" s="35">
        <v>17525.4</v>
      </c>
      <c r="J28" s="35">
        <v>18189.5</v>
      </c>
      <c r="K28" s="35">
        <v>18654.6</v>
      </c>
      <c r="M28" s="35">
        <v>17525.4</v>
      </c>
      <c r="N28" s="35">
        <v>18189.5</v>
      </c>
      <c r="O28" s="35">
        <v>18654.6</v>
      </c>
    </row>
    <row r="29" spans="1:15" ht="63">
      <c r="A29" s="21" t="s">
        <v>21</v>
      </c>
      <c r="B29" s="32" t="s">
        <v>13</v>
      </c>
      <c r="C29" s="1"/>
      <c r="D29" s="1"/>
      <c r="E29" s="1"/>
      <c r="F29" s="37">
        <v>7802</v>
      </c>
      <c r="G29" s="37">
        <v>7802</v>
      </c>
      <c r="H29" s="37">
        <v>2000</v>
      </c>
      <c r="M29" s="34"/>
      <c r="N29" s="34"/>
      <c r="O29" s="34"/>
    </row>
    <row r="30" spans="1:15" s="7" customFormat="1" ht="15.75">
      <c r="A30" s="21" t="s">
        <v>22</v>
      </c>
      <c r="B30" s="32" t="s">
        <v>14</v>
      </c>
      <c r="C30" s="1"/>
      <c r="D30" s="1"/>
      <c r="E30" s="1"/>
      <c r="F30" s="37"/>
      <c r="G30" s="37"/>
      <c r="H30" s="37"/>
      <c r="I30" s="35">
        <v>374039.8</v>
      </c>
      <c r="J30" s="35">
        <v>439395.7</v>
      </c>
      <c r="K30" s="35">
        <v>472554.5</v>
      </c>
      <c r="M30" s="35">
        <v>374039.7999999999</v>
      </c>
      <c r="N30" s="35">
        <v>439395.7</v>
      </c>
      <c r="O30" s="35">
        <v>472554.5</v>
      </c>
    </row>
    <row r="31" spans="1:15" s="11" customFormat="1" ht="31.5">
      <c r="A31" s="21" t="s">
        <v>23</v>
      </c>
      <c r="B31" s="32" t="s">
        <v>15</v>
      </c>
      <c r="C31" s="1"/>
      <c r="D31" s="1"/>
      <c r="E31" s="1"/>
      <c r="F31" s="37">
        <v>149540</v>
      </c>
      <c r="G31" s="37">
        <v>103520</v>
      </c>
      <c r="H31" s="37">
        <v>63312</v>
      </c>
      <c r="I31" s="35">
        <v>552545.5</v>
      </c>
      <c r="J31" s="35">
        <v>273650.6</v>
      </c>
      <c r="K31" s="35">
        <v>237283.3</v>
      </c>
      <c r="M31" s="35">
        <v>552545.5</v>
      </c>
      <c r="N31" s="35">
        <v>273650.6</v>
      </c>
      <c r="O31" s="35">
        <v>237283.3</v>
      </c>
    </row>
    <row r="32" spans="1:15" s="7" customFormat="1" ht="31.5">
      <c r="A32" s="21" t="s">
        <v>24</v>
      </c>
      <c r="B32" s="32" t="s">
        <v>16</v>
      </c>
      <c r="C32" s="1"/>
      <c r="D32" s="1"/>
      <c r="E32" s="1"/>
      <c r="F32" s="37"/>
      <c r="G32" s="37"/>
      <c r="H32" s="37"/>
      <c r="I32" s="35">
        <v>34652.6</v>
      </c>
      <c r="J32" s="35">
        <v>33691.5</v>
      </c>
      <c r="K32" s="35">
        <v>37276.5</v>
      </c>
      <c r="M32" s="35">
        <v>34652.6</v>
      </c>
      <c r="N32" s="35">
        <v>33691.5</v>
      </c>
      <c r="O32" s="35">
        <v>37276.5</v>
      </c>
    </row>
    <row r="33" spans="1:16" ht="15.75">
      <c r="A33" s="21" t="s">
        <v>25</v>
      </c>
      <c r="B33" s="32" t="s">
        <v>17</v>
      </c>
      <c r="C33" s="1"/>
      <c r="D33" s="1"/>
      <c r="E33" s="1"/>
      <c r="F33" s="37"/>
      <c r="G33" s="37"/>
      <c r="H33" s="37"/>
      <c r="I33" s="35">
        <v>3764923.2</v>
      </c>
      <c r="J33" s="35">
        <v>3920963.7</v>
      </c>
      <c r="K33" s="33">
        <f>3934295.9</f>
        <v>3934295.9</v>
      </c>
      <c r="M33" s="35">
        <v>3764923.2</v>
      </c>
      <c r="N33" s="35">
        <v>3920963.7</v>
      </c>
      <c r="O33" s="33">
        <v>3934295.9</v>
      </c>
      <c r="P33" s="34">
        <f>K33-O33</f>
        <v>0</v>
      </c>
    </row>
    <row r="34" spans="1:15" ht="36" customHeight="1">
      <c r="A34" s="21" t="s">
        <v>26</v>
      </c>
      <c r="B34" s="32" t="s">
        <v>50</v>
      </c>
      <c r="C34" s="1"/>
      <c r="D34" s="1"/>
      <c r="E34" s="1"/>
      <c r="F34" s="37"/>
      <c r="G34" s="37"/>
      <c r="H34" s="37"/>
      <c r="I34" s="35">
        <v>30292.2</v>
      </c>
      <c r="J34" s="35">
        <v>33912.2</v>
      </c>
      <c r="K34" s="35">
        <v>35253</v>
      </c>
      <c r="M34" s="35">
        <v>30292.2</v>
      </c>
      <c r="N34" s="35">
        <v>33912.2</v>
      </c>
      <c r="O34" s="35">
        <v>35253</v>
      </c>
    </row>
    <row r="35" spans="1:15" ht="15.75">
      <c r="A35" s="21" t="s">
        <v>27</v>
      </c>
      <c r="B35" s="32" t="s">
        <v>38</v>
      </c>
      <c r="C35" s="1"/>
      <c r="D35" s="1"/>
      <c r="E35" s="1"/>
      <c r="F35" s="38"/>
      <c r="G35" s="38"/>
      <c r="H35" s="38"/>
      <c r="I35" s="35">
        <v>99300</v>
      </c>
      <c r="J35" s="35">
        <v>106982.2</v>
      </c>
      <c r="K35" s="35">
        <v>37500</v>
      </c>
      <c r="M35" s="35">
        <v>99300</v>
      </c>
      <c r="N35" s="35">
        <v>106982.2</v>
      </c>
      <c r="O35" s="35">
        <v>37500</v>
      </c>
    </row>
    <row r="36" spans="1:15" ht="15.75">
      <c r="A36" s="21" t="s">
        <v>28</v>
      </c>
      <c r="B36" s="32" t="s">
        <v>18</v>
      </c>
      <c r="C36" s="1"/>
      <c r="D36" s="1"/>
      <c r="E36" s="1"/>
      <c r="F36" s="37">
        <v>67144</v>
      </c>
      <c r="G36" s="37">
        <v>67144</v>
      </c>
      <c r="H36" s="37">
        <v>67144</v>
      </c>
      <c r="I36" s="35">
        <v>633101.1</v>
      </c>
      <c r="J36" s="35">
        <v>485992.4</v>
      </c>
      <c r="K36" s="35">
        <v>501975.8</v>
      </c>
      <c r="M36" s="35">
        <v>633101.1000000001</v>
      </c>
      <c r="N36" s="35">
        <v>485992.4</v>
      </c>
      <c r="O36" s="35">
        <v>501975.8</v>
      </c>
    </row>
    <row r="37" spans="1:15" ht="31.5">
      <c r="A37" s="21" t="s">
        <v>29</v>
      </c>
      <c r="B37" s="32" t="s">
        <v>39</v>
      </c>
      <c r="C37" s="1"/>
      <c r="D37" s="1"/>
      <c r="E37" s="1"/>
      <c r="F37" s="37"/>
      <c r="G37" s="37"/>
      <c r="H37" s="37"/>
      <c r="I37" s="35">
        <v>48540</v>
      </c>
      <c r="J37" s="35">
        <v>67682.7</v>
      </c>
      <c r="K37" s="35">
        <v>75181.9</v>
      </c>
      <c r="M37" s="35">
        <v>48540</v>
      </c>
      <c r="N37" s="35">
        <v>67682.7</v>
      </c>
      <c r="O37" s="35">
        <v>75181.9</v>
      </c>
    </row>
    <row r="38" spans="1:11" ht="31.5">
      <c r="A38" s="21" t="s">
        <v>41</v>
      </c>
      <c r="B38" s="32" t="s">
        <v>40</v>
      </c>
      <c r="C38" s="1"/>
      <c r="D38" s="1"/>
      <c r="E38" s="1"/>
      <c r="F38" s="38"/>
      <c r="G38" s="38"/>
      <c r="H38" s="38"/>
      <c r="I38" s="33"/>
      <c r="J38" s="33"/>
      <c r="K38" s="33"/>
    </row>
    <row r="39" spans="1:11" ht="47.25">
      <c r="A39" s="21" t="s">
        <v>42</v>
      </c>
      <c r="B39" s="32" t="s">
        <v>51</v>
      </c>
      <c r="C39" s="1"/>
      <c r="D39" s="1"/>
      <c r="E39" s="1"/>
      <c r="F39" s="37"/>
      <c r="G39" s="37"/>
      <c r="H39" s="37"/>
      <c r="I39" s="33"/>
      <c r="J39" s="33"/>
      <c r="K39" s="33"/>
    </row>
    <row r="40" spans="1:15" ht="110.25">
      <c r="A40" s="21" t="s">
        <v>43</v>
      </c>
      <c r="B40" s="32" t="s">
        <v>52</v>
      </c>
      <c r="C40" s="1"/>
      <c r="D40" s="1"/>
      <c r="E40" s="1"/>
      <c r="F40" s="37"/>
      <c r="G40" s="37"/>
      <c r="H40" s="37"/>
      <c r="I40" s="35">
        <v>1471275</v>
      </c>
      <c r="J40" s="35">
        <v>1471275</v>
      </c>
      <c r="K40" s="35">
        <v>1471275</v>
      </c>
      <c r="M40" s="35">
        <v>1471275</v>
      </c>
      <c r="N40" s="35">
        <v>1471275</v>
      </c>
      <c r="O40" s="35">
        <v>1471275</v>
      </c>
    </row>
    <row r="41" spans="1:11" ht="31.5">
      <c r="A41" s="21" t="s">
        <v>70</v>
      </c>
      <c r="B41" s="1" t="s">
        <v>71</v>
      </c>
      <c r="C41" s="1"/>
      <c r="D41" s="1"/>
      <c r="E41" s="1"/>
      <c r="F41" s="37">
        <v>0</v>
      </c>
      <c r="G41" s="37">
        <v>46020</v>
      </c>
      <c r="H41" s="37">
        <v>92030</v>
      </c>
      <c r="I41" s="33"/>
      <c r="J41" s="33"/>
      <c r="K41" s="33"/>
    </row>
    <row r="42" spans="1:19" ht="15.75">
      <c r="A42" s="53" t="s">
        <v>10</v>
      </c>
      <c r="B42" s="53"/>
      <c r="C42" s="30"/>
      <c r="D42" s="31"/>
      <c r="E42" s="31"/>
      <c r="F42" s="42">
        <f aca="true" t="shared" si="0" ref="F42:K42">SUM(F27:F41)</f>
        <v>1929295</v>
      </c>
      <c r="G42" s="42">
        <f t="shared" si="0"/>
        <v>1930183</v>
      </c>
      <c r="H42" s="42">
        <f t="shared" si="0"/>
        <v>1933613</v>
      </c>
      <c r="I42" s="34">
        <f t="shared" si="0"/>
        <v>7050988.9</v>
      </c>
      <c r="J42" s="34">
        <f t="shared" si="0"/>
        <v>6870040.500000001</v>
      </c>
      <c r="K42" s="34">
        <f t="shared" si="0"/>
        <v>6833212.5</v>
      </c>
      <c r="M42" s="34"/>
      <c r="N42" s="34"/>
      <c r="O42" s="34"/>
      <c r="Q42" s="34"/>
      <c r="R42" s="34"/>
      <c r="S42" s="34"/>
    </row>
    <row r="43" spans="1:8" ht="15.75">
      <c r="A43" s="54" t="s">
        <v>36</v>
      </c>
      <c r="B43" s="55"/>
      <c r="C43" s="22"/>
      <c r="D43" s="17"/>
      <c r="E43" s="17"/>
      <c r="F43" s="43">
        <f>F25-F42</f>
        <v>0</v>
      </c>
      <c r="G43" s="43">
        <f>G25-G42</f>
        <v>0</v>
      </c>
      <c r="H43" s="43">
        <f>H25-H42</f>
        <v>0</v>
      </c>
    </row>
    <row r="45" spans="1:8" ht="18.75">
      <c r="A45" s="47"/>
      <c r="B45" s="48"/>
      <c r="F45" s="34"/>
      <c r="G45" s="34"/>
      <c r="H45" s="34"/>
    </row>
  </sheetData>
  <sheetProtection/>
  <mergeCells count="9">
    <mergeCell ref="A1:H3"/>
    <mergeCell ref="F5:H5"/>
    <mergeCell ref="A45:B45"/>
    <mergeCell ref="A5:A6"/>
    <mergeCell ref="B5:B6"/>
    <mergeCell ref="A25:B25"/>
    <mergeCell ref="A42:B42"/>
    <mergeCell ref="A43:B43"/>
    <mergeCell ref="A26:H26"/>
  </mergeCells>
  <printOptions/>
  <pageMargins left="0.2755905511811024" right="0.15748031496062992" top="0.8267716535433072" bottom="0.35433070866141736" header="0.2755905511811024" footer="0.15748031496062992"/>
  <pageSetup horizontalDpi="600" verticalDpi="600" orientation="portrait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Server</cp:lastModifiedBy>
  <cp:lastPrinted>2020-11-12T13:35:23Z</cp:lastPrinted>
  <dcterms:created xsi:type="dcterms:W3CDTF">2000-09-29T06:30:00Z</dcterms:created>
  <dcterms:modified xsi:type="dcterms:W3CDTF">2020-11-12T13:36:20Z</dcterms:modified>
  <cp:category/>
  <cp:version/>
  <cp:contentType/>
  <cp:contentStatus/>
</cp:coreProperties>
</file>